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0"/>
  </bookViews>
  <sheets>
    <sheet name="приложение №10" sheetId="1" r:id="rId1"/>
  </sheets>
  <externalReferences>
    <externalReference r:id="rId4"/>
    <externalReference r:id="rId5"/>
  </externalReferences>
  <definedNames>
    <definedName name="_xlnm.Print_Area" localSheetId="0">'приложение №10'!$A$1:$G$44</definedName>
  </definedNames>
  <calcPr fullCalcOnLoad="1"/>
</workbook>
</file>

<file path=xl/sharedStrings.xml><?xml version="1.0" encoding="utf-8"?>
<sst xmlns="http://schemas.openxmlformats.org/spreadsheetml/2006/main" count="42" uniqueCount="42">
  <si>
    <t>Тляратинского района</t>
  </si>
  <si>
    <t>Крешению сесси районного собрания</t>
  </si>
  <si>
    <t>(тыс. руб.)</t>
  </si>
  <si>
    <t>Название школ</t>
  </si>
  <si>
    <t>госстандарт  всего</t>
  </si>
  <si>
    <t>от дотации всего</t>
  </si>
  <si>
    <t>классное руководство</t>
  </si>
  <si>
    <t>на обеспечение обедом детей с огрн.здоровья</t>
  </si>
  <si>
    <t>Всего</t>
  </si>
  <si>
    <t>Камилюх СОШ</t>
  </si>
  <si>
    <t>Генеколоб СОШ</t>
  </si>
  <si>
    <t>Бетельда СОШ</t>
  </si>
  <si>
    <t>Тохота СОШ</t>
  </si>
  <si>
    <t>Цумилюх СОШ</t>
  </si>
  <si>
    <t>Талцух СОШ</t>
  </si>
  <si>
    <t>Кардиб СОШ</t>
  </si>
  <si>
    <t>Хадиял СОШ</t>
  </si>
  <si>
    <t>Сикар СОШ</t>
  </si>
  <si>
    <t>Кутлаб СОШ</t>
  </si>
  <si>
    <t>Гведиш СОШ</t>
  </si>
  <si>
    <t>Тлярата СОШ</t>
  </si>
  <si>
    <t>Укал СОШ</t>
  </si>
  <si>
    <t>Хидиб СОШ</t>
  </si>
  <si>
    <t>Чадаколоб СОШ</t>
  </si>
  <si>
    <t>Шидиб СОШ</t>
  </si>
  <si>
    <t>Мазада СОШ</t>
  </si>
  <si>
    <t>Начада СОШ</t>
  </si>
  <si>
    <t>Кособ СОШ</t>
  </si>
  <si>
    <t>Тлянада ООШ</t>
  </si>
  <si>
    <t>Саниорта ООШ</t>
  </si>
  <si>
    <t>Гараколоб ООШ</t>
  </si>
  <si>
    <t>Росноб ООШ</t>
  </si>
  <si>
    <t>Кардиб ООШ</t>
  </si>
  <si>
    <t>Барнаб ООШ</t>
  </si>
  <si>
    <t>Хиндах ООШ</t>
  </si>
  <si>
    <t>Всего по школам</t>
  </si>
  <si>
    <t>от 10 декабря 2022 года №1</t>
  </si>
  <si>
    <t xml:space="preserve">Распределение бюджета по школам обшего образования Тляратинского района на 2023 год. </t>
  </si>
  <si>
    <t>МР "Тляратинский район"                              Алиев Р.И.</t>
  </si>
  <si>
    <t xml:space="preserve">Председатель собрания депутатов                       </t>
  </si>
  <si>
    <t>Горячее питание</t>
  </si>
  <si>
    <t>Приложение № 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</si>
</sst>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33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 wrapText="1"/>
    </xf>
    <xf numFmtId="0" fontId="33" fillId="0" borderId="10" xfId="0" applyFont="1" applyBorder="1" applyAlignment="1">
      <alignment horizontal="center" textRotation="90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1;&#1102;&#1076;&#1078;&#1077;&#1090;%2020223&#1075;&#1086;&#1076;%20&#1087;&#1086;&#1089;&#1077;&#1083;&#1077;&#1085;&#1080;&#1103;%20-%20(&#1040;&#1074;&#1090;&#1086;&#1089;&#1086;&#1093;&#1088;&#1072;&#1085;&#1077;&#1085;&#1085;&#1099;&#1081;)%20&#8212;%20&#1082;&#1086;&#1087;&#1080;&#1103;%20&#82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&#1041;&#1102;&#1076;&#1078;&#1077;&#1090;%2020223&#1075;&#1086;&#1076;%20&#1087;&#1086;&#1089;&#1077;&#1083;&#1077;&#1085;&#1080;&#1103;%20-%20(&#1040;&#1074;&#1090;&#1086;&#1089;&#1086;&#1093;&#1088;&#1072;&#1085;&#1077;&#1085;&#1085;&#1099;&#1081;)%20&#8212;%20&#1082;&#1086;&#1087;&#1080;&#1103;%20&#82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пос"/>
      <sheetName val="Бюджетная роспись"/>
      <sheetName val="Лист3"/>
      <sheetName val="Лист4"/>
      <sheetName val="Лист2"/>
      <sheetName val="Лист1"/>
      <sheetName val="Лист7"/>
      <sheetName val="АС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пос"/>
      <sheetName val="Бюджетная роспись"/>
      <sheetName val="Лист3"/>
      <sheetName val="Лист4"/>
      <sheetName val="Лист2"/>
      <sheetName val="Лист1"/>
      <sheetName val="Лист7"/>
      <sheetName val="АСП"/>
    </sheetNames>
    <sheetDataSet>
      <sheetData sheetId="3">
        <row r="9">
          <cell r="AF9">
            <v>1009.701</v>
          </cell>
        </row>
        <row r="10">
          <cell r="AF10">
            <v>826.119</v>
          </cell>
        </row>
        <row r="11">
          <cell r="H11">
            <v>25</v>
          </cell>
          <cell r="AF11">
            <v>1097.586</v>
          </cell>
        </row>
        <row r="12">
          <cell r="H12">
            <v>25</v>
          </cell>
          <cell r="AF12">
            <v>1191.33</v>
          </cell>
        </row>
        <row r="13">
          <cell r="H13">
            <v>150</v>
          </cell>
          <cell r="AF13">
            <v>1560.4470000000001</v>
          </cell>
        </row>
        <row r="14">
          <cell r="H14">
            <v>100.2</v>
          </cell>
          <cell r="AF14">
            <v>1054.62</v>
          </cell>
        </row>
        <row r="15">
          <cell r="AF15">
            <v>826.119</v>
          </cell>
        </row>
        <row r="16">
          <cell r="AF16">
            <v>703.0799999999999</v>
          </cell>
        </row>
        <row r="17">
          <cell r="AF17">
            <v>1009.701</v>
          </cell>
        </row>
        <row r="18">
          <cell r="H18">
            <v>25</v>
          </cell>
          <cell r="AF18">
            <v>966.735</v>
          </cell>
        </row>
        <row r="20">
          <cell r="H20">
            <v>245</v>
          </cell>
          <cell r="AF20">
            <v>2555.175</v>
          </cell>
        </row>
        <row r="21">
          <cell r="H21">
            <v>25</v>
          </cell>
          <cell r="AF21">
            <v>966.0840000000001</v>
          </cell>
        </row>
        <row r="22">
          <cell r="AF22">
            <v>954.366</v>
          </cell>
        </row>
        <row r="23">
          <cell r="AF23">
            <v>966.735</v>
          </cell>
        </row>
        <row r="24">
          <cell r="H24">
            <v>25</v>
          </cell>
          <cell r="AF24">
            <v>966.735</v>
          </cell>
        </row>
        <row r="25">
          <cell r="AF25">
            <v>878.85</v>
          </cell>
        </row>
        <row r="26">
          <cell r="AF26">
            <v>1150.317</v>
          </cell>
        </row>
        <row r="27">
          <cell r="AF27">
            <v>777.294</v>
          </cell>
        </row>
        <row r="28">
          <cell r="AF28">
            <v>550.746</v>
          </cell>
        </row>
        <row r="29">
          <cell r="AF29">
            <v>826.119</v>
          </cell>
        </row>
        <row r="30">
          <cell r="H30">
            <v>25</v>
          </cell>
          <cell r="AF30">
            <v>826.119</v>
          </cell>
        </row>
        <row r="31">
          <cell r="H31">
            <v>25</v>
          </cell>
          <cell r="AF31">
            <v>790.965</v>
          </cell>
        </row>
        <row r="32">
          <cell r="AF32">
            <v>826.119</v>
          </cell>
        </row>
        <row r="33">
          <cell r="AF33">
            <v>351.53999999999996</v>
          </cell>
        </row>
        <row r="34">
          <cell r="AF34">
            <v>515.592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zoomScalePageLayoutView="0" workbookViewId="0" topLeftCell="A10">
      <selection activeCell="K40" sqref="K40"/>
    </sheetView>
  </sheetViews>
  <sheetFormatPr defaultColWidth="9.00390625" defaultRowHeight="12.75"/>
  <cols>
    <col min="1" max="1" width="25.625" style="0" customWidth="1"/>
    <col min="2" max="2" width="7.00390625" style="0" customWidth="1"/>
    <col min="3" max="3" width="8.25390625" style="0" customWidth="1"/>
    <col min="4" max="5" width="7.75390625" style="0" customWidth="1"/>
    <col min="6" max="6" width="6.375" style="0" customWidth="1"/>
    <col min="7" max="7" width="12.875" style="0" customWidth="1"/>
  </cols>
  <sheetData>
    <row r="2" spans="6:7" ht="12.75">
      <c r="F2" s="16" t="s">
        <v>41</v>
      </c>
      <c r="G2" s="16"/>
    </row>
    <row r="3" spans="4:7" ht="12.75">
      <c r="D3" s="16" t="s">
        <v>1</v>
      </c>
      <c r="E3" s="16"/>
      <c r="F3" s="16"/>
      <c r="G3" s="16"/>
    </row>
    <row r="4" spans="4:7" ht="12.75">
      <c r="D4" s="16" t="s">
        <v>0</v>
      </c>
      <c r="E4" s="16"/>
      <c r="F4" s="16"/>
      <c r="G4" s="16"/>
    </row>
    <row r="5" spans="4:7" ht="12.75">
      <c r="D5" s="16" t="s">
        <v>36</v>
      </c>
      <c r="E5" s="16"/>
      <c r="F5" s="16"/>
      <c r="G5" s="16"/>
    </row>
    <row r="6" spans="4:7" ht="12.75">
      <c r="D6" s="1"/>
      <c r="E6" s="1"/>
      <c r="F6" s="1"/>
      <c r="G6" s="1"/>
    </row>
    <row r="7" spans="1:7" ht="48.75" customHeight="1">
      <c r="A7" s="17" t="s">
        <v>37</v>
      </c>
      <c r="B7" s="17"/>
      <c r="C7" s="17"/>
      <c r="D7" s="17"/>
      <c r="E7" s="17"/>
      <c r="F7" s="17"/>
      <c r="G7" s="17"/>
    </row>
    <row r="8" spans="6:7" ht="12.75">
      <c r="F8" s="18" t="s">
        <v>2</v>
      </c>
      <c r="G8" s="18"/>
    </row>
    <row r="9" spans="1:7" ht="12.75" customHeight="1">
      <c r="A9" s="7" t="s">
        <v>3</v>
      </c>
      <c r="B9" s="8" t="s">
        <v>4</v>
      </c>
      <c r="C9" s="8" t="s">
        <v>5</v>
      </c>
      <c r="D9" s="8" t="s">
        <v>6</v>
      </c>
      <c r="E9" s="9" t="s">
        <v>40</v>
      </c>
      <c r="F9" s="13" t="s">
        <v>7</v>
      </c>
      <c r="G9" s="14" t="s">
        <v>8</v>
      </c>
    </row>
    <row r="10" spans="1:7" ht="12.75">
      <c r="A10" s="7"/>
      <c r="B10" s="8"/>
      <c r="C10" s="8"/>
      <c r="D10" s="8"/>
      <c r="E10" s="10"/>
      <c r="F10" s="13"/>
      <c r="G10" s="14"/>
    </row>
    <row r="11" spans="1:7" ht="12.75">
      <c r="A11" s="7"/>
      <c r="B11" s="8"/>
      <c r="C11" s="8"/>
      <c r="D11" s="8"/>
      <c r="E11" s="10"/>
      <c r="F11" s="13"/>
      <c r="G11" s="14"/>
    </row>
    <row r="12" spans="1:7" ht="12.75">
      <c r="A12" s="7"/>
      <c r="B12" s="8"/>
      <c r="C12" s="8"/>
      <c r="D12" s="8"/>
      <c r="E12" s="10"/>
      <c r="F12" s="13"/>
      <c r="G12" s="14"/>
    </row>
    <row r="13" spans="1:7" ht="33" customHeight="1">
      <c r="A13" s="7"/>
      <c r="B13" s="8"/>
      <c r="C13" s="8"/>
      <c r="D13" s="8"/>
      <c r="E13" s="11"/>
      <c r="F13" s="13"/>
      <c r="G13" s="14"/>
    </row>
    <row r="14" spans="1:7" ht="15.75">
      <c r="A14" s="6" t="s">
        <v>9</v>
      </c>
      <c r="B14" s="2">
        <v>11987</v>
      </c>
      <c r="C14" s="2">
        <v>615</v>
      </c>
      <c r="D14" s="2">
        <f>SUM('[2]Лист4'!$AF$9)</f>
        <v>1009.701</v>
      </c>
      <c r="E14" s="2">
        <v>387</v>
      </c>
      <c r="F14" s="2"/>
      <c r="G14" s="3">
        <f>SUM(B14:F14)</f>
        <v>13998.701000000001</v>
      </c>
    </row>
    <row r="15" spans="1:7" ht="15.75">
      <c r="A15" s="6" t="s">
        <v>10</v>
      </c>
      <c r="B15" s="2">
        <v>10092</v>
      </c>
      <c r="C15" s="2">
        <v>629</v>
      </c>
      <c r="D15" s="2">
        <f>SUM('[2]Лист4'!$AF$10)</f>
        <v>826.119</v>
      </c>
      <c r="E15" s="2">
        <v>280</v>
      </c>
      <c r="F15" s="2"/>
      <c r="G15" s="3">
        <f aca="true" t="shared" si="0" ref="G15:G39">SUM(B15:F15)</f>
        <v>11827.119</v>
      </c>
    </row>
    <row r="16" spans="1:7" ht="15.75">
      <c r="A16" s="6" t="s">
        <v>11</v>
      </c>
      <c r="B16" s="2">
        <v>13543</v>
      </c>
      <c r="C16" s="2">
        <v>3016</v>
      </c>
      <c r="D16" s="2">
        <f>SUM('[2]Лист4'!$AF$11)</f>
        <v>1097.586</v>
      </c>
      <c r="E16" s="2">
        <v>305</v>
      </c>
      <c r="F16" s="2">
        <f>SUM('[2]Лист4'!$H$11)</f>
        <v>25</v>
      </c>
      <c r="G16" s="3">
        <f t="shared" si="0"/>
        <v>17986.586</v>
      </c>
    </row>
    <row r="17" spans="1:7" ht="15.75">
      <c r="A17" s="6" t="s">
        <v>12</v>
      </c>
      <c r="B17" s="2">
        <v>14977</v>
      </c>
      <c r="C17" s="2">
        <v>2583</v>
      </c>
      <c r="D17" s="2">
        <f>SUM('[2]Лист4'!$AF$12)</f>
        <v>1191.33</v>
      </c>
      <c r="E17" s="2">
        <v>616</v>
      </c>
      <c r="F17" s="2">
        <f>SUM('[2]Лист4'!$H$12)</f>
        <v>25</v>
      </c>
      <c r="G17" s="3">
        <f t="shared" si="0"/>
        <v>19392.33</v>
      </c>
    </row>
    <row r="18" spans="1:7" ht="15.75">
      <c r="A18" s="6" t="s">
        <v>13</v>
      </c>
      <c r="B18" s="2">
        <v>22714</v>
      </c>
      <c r="C18" s="2">
        <v>2744</v>
      </c>
      <c r="D18" s="2">
        <f>SUM('[2]Лист4'!$AF$13)</f>
        <v>1560.4470000000001</v>
      </c>
      <c r="E18" s="2">
        <v>915</v>
      </c>
      <c r="F18" s="2">
        <f>SUM('[2]Лист4'!$H$13)</f>
        <v>150</v>
      </c>
      <c r="G18" s="3">
        <f t="shared" si="0"/>
        <v>28083.447</v>
      </c>
    </row>
    <row r="19" spans="1:7" ht="15.75">
      <c r="A19" s="6" t="s">
        <v>14</v>
      </c>
      <c r="B19" s="2">
        <v>14643</v>
      </c>
      <c r="C19" s="2">
        <v>579</v>
      </c>
      <c r="D19" s="2">
        <f>SUM('[2]Лист4'!$AF$14)</f>
        <v>1054.62</v>
      </c>
      <c r="E19" s="2">
        <v>482</v>
      </c>
      <c r="F19" s="2">
        <f>SUM('[2]Лист4'!$H$14)</f>
        <v>100.2</v>
      </c>
      <c r="G19" s="3">
        <f t="shared" si="0"/>
        <v>16858.82</v>
      </c>
    </row>
    <row r="20" spans="1:7" ht="15.75">
      <c r="A20" s="6" t="s">
        <v>15</v>
      </c>
      <c r="B20" s="2">
        <v>11001</v>
      </c>
      <c r="C20" s="2">
        <v>628</v>
      </c>
      <c r="D20" s="2">
        <f>SUM('[2]Лист4'!$AF$15)</f>
        <v>826.119</v>
      </c>
      <c r="E20" s="2">
        <v>166</v>
      </c>
      <c r="F20" s="2"/>
      <c r="G20" s="3">
        <f t="shared" si="0"/>
        <v>12621.119</v>
      </c>
    </row>
    <row r="21" spans="1:7" ht="15.75">
      <c r="A21" s="6" t="s">
        <v>16</v>
      </c>
      <c r="B21" s="2">
        <v>9672</v>
      </c>
      <c r="C21" s="2">
        <v>286</v>
      </c>
      <c r="D21" s="2">
        <f>SUM('[2]Лист4'!$AF$16)</f>
        <v>703.0799999999999</v>
      </c>
      <c r="E21" s="2">
        <v>106</v>
      </c>
      <c r="F21" s="2"/>
      <c r="G21" s="3">
        <f t="shared" si="0"/>
        <v>10767.08</v>
      </c>
    </row>
    <row r="22" spans="1:7" ht="15.75">
      <c r="A22" s="6" t="s">
        <v>17</v>
      </c>
      <c r="B22" s="2">
        <v>11988</v>
      </c>
      <c r="C22" s="2">
        <v>1406</v>
      </c>
      <c r="D22" s="2">
        <f>SUM('[2]Лист4'!$AF$17)</f>
        <v>1009.701</v>
      </c>
      <c r="E22" s="2">
        <v>489</v>
      </c>
      <c r="F22" s="2"/>
      <c r="G22" s="3">
        <f t="shared" si="0"/>
        <v>14892.701000000001</v>
      </c>
    </row>
    <row r="23" spans="1:7" ht="15.75">
      <c r="A23" s="6" t="s">
        <v>18</v>
      </c>
      <c r="B23" s="2">
        <v>12621</v>
      </c>
      <c r="C23" s="2">
        <v>574</v>
      </c>
      <c r="D23" s="2">
        <f>SUM('[2]Лист4'!$AF$18)</f>
        <v>966.735</v>
      </c>
      <c r="E23" s="2">
        <v>348</v>
      </c>
      <c r="F23" s="2">
        <f>SUM('[2]Лист4'!$H$18)</f>
        <v>25</v>
      </c>
      <c r="G23" s="3">
        <f t="shared" si="0"/>
        <v>14534.735</v>
      </c>
    </row>
    <row r="24" spans="1:7" ht="15.75">
      <c r="A24" s="6" t="s">
        <v>19</v>
      </c>
      <c r="B24" s="2">
        <v>11854</v>
      </c>
      <c r="C24" s="2">
        <v>605</v>
      </c>
      <c r="D24" s="2">
        <f>SUM('[2]Лист4'!$AF$18)</f>
        <v>966.735</v>
      </c>
      <c r="E24" s="2">
        <v>482</v>
      </c>
      <c r="F24" s="2"/>
      <c r="G24" s="3">
        <f t="shared" si="0"/>
        <v>13907.735</v>
      </c>
    </row>
    <row r="25" spans="1:7" ht="15.75">
      <c r="A25" s="6" t="s">
        <v>20</v>
      </c>
      <c r="B25" s="2">
        <v>37156</v>
      </c>
      <c r="C25" s="2">
        <v>5650</v>
      </c>
      <c r="D25" s="2">
        <f>SUM('[2]Лист4'!$AF$20)</f>
        <v>2555.175</v>
      </c>
      <c r="E25" s="2">
        <v>2704</v>
      </c>
      <c r="F25" s="2">
        <f>SUM('[2]Лист4'!$H$20)</f>
        <v>245</v>
      </c>
      <c r="G25" s="3">
        <f t="shared" si="0"/>
        <v>48310.175</v>
      </c>
    </row>
    <row r="26" spans="1:7" ht="15.75">
      <c r="A26" s="6" t="s">
        <v>21</v>
      </c>
      <c r="B26" s="2">
        <v>13080</v>
      </c>
      <c r="C26" s="2">
        <v>589</v>
      </c>
      <c r="D26" s="2">
        <f>SUM('[2]Лист4'!$AF$21)</f>
        <v>966.0840000000001</v>
      </c>
      <c r="E26" s="2">
        <v>568</v>
      </c>
      <c r="F26" s="2">
        <f>SUM('[2]Лист4'!$H$21)</f>
        <v>25</v>
      </c>
      <c r="G26" s="3">
        <f t="shared" si="0"/>
        <v>15228.084</v>
      </c>
    </row>
    <row r="27" spans="1:7" ht="15.75">
      <c r="A27" s="6" t="s">
        <v>22</v>
      </c>
      <c r="B27" s="2">
        <v>11725</v>
      </c>
      <c r="C27" s="2">
        <v>2187</v>
      </c>
      <c r="D27" s="2">
        <f>SUM('[2]Лист4'!$AF$22)</f>
        <v>954.366</v>
      </c>
      <c r="E27" s="2">
        <v>293</v>
      </c>
      <c r="F27" s="2"/>
      <c r="G27" s="3">
        <f t="shared" si="0"/>
        <v>15159.366</v>
      </c>
    </row>
    <row r="28" spans="1:7" ht="15.75">
      <c r="A28" s="6" t="s">
        <v>23</v>
      </c>
      <c r="B28" s="2">
        <v>12979</v>
      </c>
      <c r="C28" s="2">
        <v>2248</v>
      </c>
      <c r="D28" s="2">
        <f>SUM('[2]Лист4'!$AF$23)</f>
        <v>966.735</v>
      </c>
      <c r="E28" s="2">
        <v>364</v>
      </c>
      <c r="F28" s="2"/>
      <c r="G28" s="3">
        <f t="shared" si="0"/>
        <v>16557.735</v>
      </c>
    </row>
    <row r="29" spans="1:7" ht="15.75">
      <c r="A29" s="6" t="s">
        <v>24</v>
      </c>
      <c r="B29" s="2">
        <v>12782</v>
      </c>
      <c r="C29" s="2">
        <v>1921</v>
      </c>
      <c r="D29" s="2">
        <f>SUM('[2]Лист4'!$AF$24)</f>
        <v>966.735</v>
      </c>
      <c r="E29" s="2">
        <v>366</v>
      </c>
      <c r="F29" s="2">
        <f>SUM('[2]Лист4'!$H$24)</f>
        <v>25</v>
      </c>
      <c r="G29" s="3">
        <f t="shared" si="0"/>
        <v>16060.735</v>
      </c>
    </row>
    <row r="30" spans="1:7" ht="15.75">
      <c r="A30" s="6" t="s">
        <v>25</v>
      </c>
      <c r="B30" s="2">
        <v>11501</v>
      </c>
      <c r="C30" s="2">
        <v>2151</v>
      </c>
      <c r="D30" s="2">
        <f>SUM('[2]Лист4'!$AF$25)</f>
        <v>878.85</v>
      </c>
      <c r="E30" s="2">
        <v>193</v>
      </c>
      <c r="F30" s="2"/>
      <c r="G30" s="3">
        <f t="shared" si="0"/>
        <v>14723.85</v>
      </c>
    </row>
    <row r="31" spans="1:7" ht="15.75">
      <c r="A31" s="6" t="s">
        <v>26</v>
      </c>
      <c r="B31" s="2">
        <v>13710</v>
      </c>
      <c r="C31" s="2">
        <v>2677</v>
      </c>
      <c r="D31" s="2">
        <f>SUM('[2]Лист4'!$AF$26)</f>
        <v>1150.317</v>
      </c>
      <c r="E31" s="2">
        <v>343</v>
      </c>
      <c r="F31" s="2"/>
      <c r="G31" s="3">
        <f t="shared" si="0"/>
        <v>17880.317</v>
      </c>
    </row>
    <row r="32" spans="1:7" ht="15.75">
      <c r="A32" s="6" t="s">
        <v>27</v>
      </c>
      <c r="B32" s="2">
        <v>9689</v>
      </c>
      <c r="C32" s="2">
        <v>1816</v>
      </c>
      <c r="D32" s="2">
        <f>SUM('[2]Лист4'!$AF$27)</f>
        <v>777.294</v>
      </c>
      <c r="E32" s="2">
        <v>157</v>
      </c>
      <c r="F32" s="2"/>
      <c r="G32" s="3">
        <f t="shared" si="0"/>
        <v>12439.294</v>
      </c>
    </row>
    <row r="33" spans="1:7" ht="15.75">
      <c r="A33" s="6" t="s">
        <v>28</v>
      </c>
      <c r="B33" s="2">
        <v>7186</v>
      </c>
      <c r="C33" s="2">
        <v>429</v>
      </c>
      <c r="D33" s="2">
        <f>SUM('[2]Лист4'!$AF$28)</f>
        <v>550.746</v>
      </c>
      <c r="E33" s="2">
        <v>205</v>
      </c>
      <c r="F33" s="2"/>
      <c r="G33" s="3">
        <f t="shared" si="0"/>
        <v>8370.746</v>
      </c>
    </row>
    <row r="34" spans="1:7" ht="15.75">
      <c r="A34" s="6" t="s">
        <v>29</v>
      </c>
      <c r="B34" s="2">
        <v>9997</v>
      </c>
      <c r="C34" s="2">
        <v>755</v>
      </c>
      <c r="D34" s="2">
        <f>SUM('[2]Лист4'!$AF$29)</f>
        <v>826.119</v>
      </c>
      <c r="E34" s="2">
        <v>300</v>
      </c>
      <c r="F34" s="2"/>
      <c r="G34" s="3">
        <f t="shared" si="0"/>
        <v>11878.119</v>
      </c>
    </row>
    <row r="35" spans="1:7" ht="15.75">
      <c r="A35" s="6" t="s">
        <v>30</v>
      </c>
      <c r="B35" s="2">
        <v>11924</v>
      </c>
      <c r="C35" s="2">
        <v>726</v>
      </c>
      <c r="D35" s="2">
        <f>SUM('[2]Лист4'!$AF$30)</f>
        <v>826.119</v>
      </c>
      <c r="E35" s="2">
        <v>248</v>
      </c>
      <c r="F35" s="2">
        <f>SUM('[2]Лист4'!$H$30)</f>
        <v>25</v>
      </c>
      <c r="G35" s="3">
        <f t="shared" si="0"/>
        <v>13749.119</v>
      </c>
    </row>
    <row r="36" spans="1:7" ht="15.75">
      <c r="A36" s="6" t="s">
        <v>31</v>
      </c>
      <c r="B36" s="2">
        <v>10227</v>
      </c>
      <c r="C36" s="2">
        <v>571</v>
      </c>
      <c r="D36" s="2">
        <f>SUM('[2]Лист4'!$AF$31)</f>
        <v>790.965</v>
      </c>
      <c r="E36" s="2">
        <v>434</v>
      </c>
      <c r="F36" s="2">
        <f>SUM('[2]Лист4'!$H$31)</f>
        <v>25</v>
      </c>
      <c r="G36" s="3">
        <f t="shared" si="0"/>
        <v>12047.965</v>
      </c>
    </row>
    <row r="37" spans="1:7" ht="15.75">
      <c r="A37" s="6" t="s">
        <v>32</v>
      </c>
      <c r="B37" s="2">
        <v>9275</v>
      </c>
      <c r="C37" s="2">
        <v>609</v>
      </c>
      <c r="D37" s="2">
        <f>SUM('[2]Лист4'!$AF$32)</f>
        <v>826.119</v>
      </c>
      <c r="E37" s="2">
        <v>384</v>
      </c>
      <c r="F37" s="2"/>
      <c r="G37" s="3">
        <f t="shared" si="0"/>
        <v>11094.119</v>
      </c>
    </row>
    <row r="38" spans="1:7" ht="15.75">
      <c r="A38" s="6" t="s">
        <v>33</v>
      </c>
      <c r="B38" s="2">
        <v>4823</v>
      </c>
      <c r="C38" s="2">
        <v>268</v>
      </c>
      <c r="D38" s="2">
        <f>SUM('[2]Лист4'!$AF$33)</f>
        <v>351.53999999999996</v>
      </c>
      <c r="E38" s="2">
        <v>59</v>
      </c>
      <c r="F38" s="2"/>
      <c r="G38" s="3">
        <f t="shared" si="0"/>
        <v>5501.54</v>
      </c>
    </row>
    <row r="39" spans="1:7" ht="15.75">
      <c r="A39" s="6" t="s">
        <v>34</v>
      </c>
      <c r="B39" s="2">
        <v>5351</v>
      </c>
      <c r="C39" s="2">
        <v>559</v>
      </c>
      <c r="D39" s="2">
        <f>SUM('[2]Лист4'!$AF$34)</f>
        <v>515.592</v>
      </c>
      <c r="E39" s="2">
        <v>75</v>
      </c>
      <c r="F39" s="2"/>
      <c r="G39" s="3">
        <f t="shared" si="0"/>
        <v>6500.592</v>
      </c>
    </row>
    <row r="40" spans="1:7" ht="15">
      <c r="A40" s="4" t="s">
        <v>35</v>
      </c>
      <c r="B40" s="5">
        <f>SUM(B14:B39)</f>
        <v>326497</v>
      </c>
      <c r="C40" s="5">
        <f>SUM(C14:C39)</f>
        <v>36821</v>
      </c>
      <c r="D40" s="5">
        <f>SUM(D14:D39)</f>
        <v>25114.929</v>
      </c>
      <c r="E40" s="5">
        <f>SUM(E14:E39)</f>
        <v>11269</v>
      </c>
      <c r="F40" s="5">
        <f>SUM(F14:F39)</f>
        <v>670.2</v>
      </c>
      <c r="G40" s="5">
        <f>SUM(G14+G15+G16+G17+G18+G19+G20+G21+G22+G23+G24+G25+G26+G27+G28+G29+G30+G31+G32+G33+G34+G35+G36+G37+G38+G39)</f>
        <v>400372.1289999999</v>
      </c>
    </row>
    <row r="43" spans="1:7" ht="18.75">
      <c r="A43" s="15" t="s">
        <v>39</v>
      </c>
      <c r="B43" s="15"/>
      <c r="C43" s="15"/>
      <c r="D43" s="15"/>
      <c r="E43" s="15"/>
      <c r="F43" s="15"/>
      <c r="G43" s="15"/>
    </row>
    <row r="44" spans="1:7" ht="18">
      <c r="A44" s="12" t="s">
        <v>38</v>
      </c>
      <c r="B44" s="12"/>
      <c r="C44" s="12"/>
      <c r="D44" s="12"/>
      <c r="E44" s="12"/>
      <c r="F44" s="12"/>
      <c r="G44" s="12"/>
    </row>
  </sheetData>
  <sheetProtection/>
  <mergeCells count="15">
    <mergeCell ref="F2:G2"/>
    <mergeCell ref="D3:G3"/>
    <mergeCell ref="D4:G4"/>
    <mergeCell ref="D5:G5"/>
    <mergeCell ref="A7:G7"/>
    <mergeCell ref="F8:G8"/>
    <mergeCell ref="A9:A13"/>
    <mergeCell ref="B9:B13"/>
    <mergeCell ref="C9:C13"/>
    <mergeCell ref="D9:D13"/>
    <mergeCell ref="E9:E13"/>
    <mergeCell ref="A44:G44"/>
    <mergeCell ref="F9:F13"/>
    <mergeCell ref="G9:G13"/>
    <mergeCell ref="A43:G4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2022-12-23T08:21:38Z</cp:lastPrinted>
  <dcterms:created xsi:type="dcterms:W3CDTF">2010-12-27T07:01:46Z</dcterms:created>
  <dcterms:modified xsi:type="dcterms:W3CDTF">2023-02-08T12:12:07Z</dcterms:modified>
  <cp:category/>
  <cp:version/>
  <cp:contentType/>
  <cp:contentStatus/>
</cp:coreProperties>
</file>